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\Documents\projekti 2019\pomurske-lekarne\0215 javna objava\"/>
    </mc:Choice>
  </mc:AlternateContent>
  <bookViews>
    <workbookView xWindow="-120" yWindow="-120" windowWidth="25440" windowHeight="15390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4" i="1" l="1"/>
  <c r="H54" i="1" s="1"/>
  <c r="G53" i="1"/>
  <c r="H53" i="1" s="1"/>
  <c r="G45" i="1"/>
  <c r="I45" i="1" s="1"/>
  <c r="K45" i="1" s="1"/>
  <c r="H45" i="1"/>
  <c r="J45" i="1" s="1"/>
  <c r="G46" i="1"/>
  <c r="I46" i="1" s="1"/>
  <c r="K46" i="1" s="1"/>
  <c r="H46" i="1"/>
  <c r="J46" i="1" s="1"/>
  <c r="G47" i="1"/>
  <c r="I47" i="1" s="1"/>
  <c r="K47" i="1" s="1"/>
  <c r="H47" i="1"/>
  <c r="J47" i="1" s="1"/>
  <c r="G48" i="1"/>
  <c r="I48" i="1" s="1"/>
  <c r="K48" i="1" s="1"/>
  <c r="H48" i="1"/>
  <c r="J48" i="1" s="1"/>
  <c r="G49" i="1"/>
  <c r="I49" i="1" s="1"/>
  <c r="K49" i="1" s="1"/>
  <c r="H49" i="1"/>
  <c r="J49" i="1" s="1"/>
  <c r="G43" i="1"/>
  <c r="I43" i="1" s="1"/>
  <c r="K43" i="1" s="1"/>
  <c r="H44" i="1"/>
  <c r="J44" i="1" s="1"/>
  <c r="G44" i="1"/>
  <c r="I44" i="1" s="1"/>
  <c r="K44" i="1" s="1"/>
  <c r="H43" i="1"/>
  <c r="J43" i="1" s="1"/>
  <c r="G26" i="1" l="1"/>
  <c r="I26" i="1" s="1"/>
  <c r="K26" i="1" s="1"/>
  <c r="H26" i="1"/>
  <c r="J26" i="1" s="1"/>
  <c r="H20" i="1"/>
  <c r="J20" i="1" s="1"/>
  <c r="G20" i="1"/>
  <c r="I20" i="1" s="1"/>
  <c r="K20" i="1" s="1"/>
  <c r="H30" i="1"/>
  <c r="J30" i="1" s="1"/>
  <c r="G30" i="1"/>
  <c r="I30" i="1" s="1"/>
  <c r="K30" i="1" s="1"/>
  <c r="G38" i="1" l="1"/>
  <c r="H38" i="1"/>
  <c r="J38" i="1" s="1"/>
  <c r="G39" i="1"/>
  <c r="I39" i="1" s="1"/>
  <c r="K39" i="1" s="1"/>
  <c r="H39" i="1"/>
  <c r="J39" i="1" s="1"/>
  <c r="H4" i="1"/>
  <c r="H3" i="1"/>
  <c r="H29" i="1"/>
  <c r="J29" i="1" s="1"/>
  <c r="G29" i="1"/>
  <c r="I29" i="1" s="1"/>
  <c r="K29" i="1" s="1"/>
  <c r="H34" i="1"/>
  <c r="J34" i="1" s="1"/>
  <c r="G34" i="1"/>
  <c r="I34" i="1" s="1"/>
  <c r="K34" i="1" s="1"/>
  <c r="H33" i="1"/>
  <c r="J33" i="1" s="1"/>
  <c r="G33" i="1"/>
  <c r="I33" i="1" s="1"/>
  <c r="K33" i="1" s="1"/>
  <c r="G18" i="1"/>
  <c r="I18" i="1" s="1"/>
  <c r="K18" i="1" s="1"/>
  <c r="H18" i="1"/>
  <c r="J18" i="1" s="1"/>
  <c r="G19" i="1"/>
  <c r="I19" i="1" s="1"/>
  <c r="K19" i="1" s="1"/>
  <c r="H19" i="1"/>
  <c r="J19" i="1" s="1"/>
  <c r="G21" i="1"/>
  <c r="I21" i="1" s="1"/>
  <c r="K21" i="1" s="1"/>
  <c r="H21" i="1"/>
  <c r="J21" i="1" s="1"/>
  <c r="G23" i="1"/>
  <c r="I23" i="1" s="1"/>
  <c r="K23" i="1" s="1"/>
  <c r="H23" i="1"/>
  <c r="J23" i="1" s="1"/>
  <c r="G24" i="1"/>
  <c r="I24" i="1" s="1"/>
  <c r="K24" i="1" s="1"/>
  <c r="H24" i="1"/>
  <c r="J24" i="1" s="1"/>
  <c r="G25" i="1"/>
  <c r="I25" i="1" s="1"/>
  <c r="K25" i="1" s="1"/>
  <c r="H25" i="1"/>
  <c r="J25" i="1" s="1"/>
  <c r="G27" i="1"/>
  <c r="I27" i="1" s="1"/>
  <c r="K27" i="1" s="1"/>
  <c r="H27" i="1"/>
  <c r="J27" i="1" s="1"/>
  <c r="G32" i="1"/>
  <c r="I32" i="1" s="1"/>
  <c r="K32" i="1" s="1"/>
  <c r="H32" i="1"/>
  <c r="J32" i="1" s="1"/>
  <c r="G17" i="1"/>
  <c r="I17" i="1" s="1"/>
  <c r="K17" i="1" s="1"/>
  <c r="G12" i="1"/>
  <c r="I12" i="1" s="1"/>
  <c r="K12" i="1" s="1"/>
  <c r="H12" i="1"/>
  <c r="J12" i="1" s="1"/>
  <c r="G13" i="1"/>
  <c r="I13" i="1" s="1"/>
  <c r="K13" i="1" s="1"/>
  <c r="H13" i="1"/>
  <c r="J13" i="1" s="1"/>
  <c r="G10" i="1"/>
  <c r="I10" i="1" s="1"/>
  <c r="K10" i="1" s="1"/>
  <c r="H10" i="1"/>
  <c r="J10" i="1" s="1"/>
  <c r="G11" i="1"/>
  <c r="I11" i="1" s="1"/>
  <c r="K11" i="1" s="1"/>
  <c r="H11" i="1"/>
  <c r="J11" i="1" s="1"/>
  <c r="G9" i="1"/>
  <c r="I9" i="1" s="1"/>
  <c r="K9" i="1" s="1"/>
  <c r="H9" i="1"/>
  <c r="J9" i="1" s="1"/>
  <c r="G8" i="1"/>
  <c r="I8" i="1" s="1"/>
  <c r="K8" i="1" s="1"/>
  <c r="H8" i="1"/>
  <c r="J8" i="1" s="1"/>
  <c r="G7" i="1"/>
  <c r="I7" i="1" s="1"/>
  <c r="K7" i="1" s="1"/>
  <c r="G3" i="1"/>
  <c r="I3" i="1" s="1"/>
  <c r="J4" i="1"/>
  <c r="G4" i="1"/>
  <c r="K4" i="1" s="1"/>
  <c r="J3" i="1"/>
  <c r="I38" i="1" l="1"/>
  <c r="K38" i="1" s="1"/>
  <c r="I4" i="1"/>
  <c r="H17" i="1"/>
  <c r="J17" i="1" s="1"/>
  <c r="H7" i="1"/>
  <c r="J7" i="1" s="1"/>
  <c r="K3" i="1"/>
</calcChain>
</file>

<file path=xl/sharedStrings.xml><?xml version="1.0" encoding="utf-8"?>
<sst xmlns="http://schemas.openxmlformats.org/spreadsheetml/2006/main" count="167" uniqueCount="78">
  <si>
    <t>Telemach</t>
  </si>
  <si>
    <t>T-2</t>
  </si>
  <si>
    <t>Telekom Slovenije</t>
  </si>
  <si>
    <t>Klici  v fiksna omrežja</t>
  </si>
  <si>
    <t>Klici  v mobilna omrežja</t>
  </si>
  <si>
    <t>Mednarodni klici na fiksne številke </t>
  </si>
  <si>
    <t>V države 1. tarifnega območja</t>
  </si>
  <si>
    <t>V države 2. tarifnega območja</t>
  </si>
  <si>
    <t>Opis storitve / blaga</t>
  </si>
  <si>
    <t>EM</t>
  </si>
  <si>
    <t>Okvirno število EM/ob vzpostavitvi</t>
  </si>
  <si>
    <t>Cena na enoto mere v € brez DDV</t>
  </si>
  <si>
    <t>DDV %</t>
  </si>
  <si>
    <t>Cena na enoto mere v € z DDV</t>
  </si>
  <si>
    <t>Vrednost v € brez DDV</t>
  </si>
  <si>
    <t>Vrednost                   v € z DDV</t>
  </si>
  <si>
    <t>Cena priključnine IPT</t>
  </si>
  <si>
    <t>ena priključnina</t>
  </si>
  <si>
    <t>Cena priključnine interneta</t>
  </si>
  <si>
    <t>1 MESEC</t>
  </si>
  <si>
    <t>Okvirno število EM/mesec</t>
  </si>
  <si>
    <t>ena naročnina</t>
  </si>
  <si>
    <t>Cena mesečne naročnine OIPT</t>
  </si>
  <si>
    <t>Cena mesečne naročnine NIPT</t>
  </si>
  <si>
    <t>Cena mesečne naročnine PIPT</t>
  </si>
  <si>
    <t>Cena mesečne naročnine "Snemanje klicev"</t>
  </si>
  <si>
    <t>Cena mesečne naročnine "Agent Klicni center"</t>
  </si>
  <si>
    <t>Cena mesečne naročnine "Klicni center"</t>
  </si>
  <si>
    <t>Cena mesečne naročnine Interaktivni glasovni odzivnik</t>
  </si>
  <si>
    <t>Interni klici v omrežju naročnika</t>
  </si>
  <si>
    <t>Znotraj fiksnega omrežja</t>
  </si>
  <si>
    <t>minuta</t>
  </si>
  <si>
    <t>MESEČNI STROŠEK POGOVOROV</t>
  </si>
  <si>
    <t>MESEČNI STROŠEK STORITVE ŠIROKOPASOVNEGA DOSTOPA</t>
  </si>
  <si>
    <t>ENKRATNI STROŠEK ob vzpostavitvi IPT in širokopasovnega interneta</t>
  </si>
  <si>
    <t>MESEČNI STROŠEK IPT in širokopasovnega interneta</t>
  </si>
  <si>
    <t>A1</t>
  </si>
  <si>
    <t>V mobilno omrežje</t>
  </si>
  <si>
    <t>V države EU tarifnega območja</t>
  </si>
  <si>
    <t>Ostali operaterji: Softnet, MegaM, 7E,…</t>
  </si>
  <si>
    <t>Ostala Slovenska mobilna omrežja: Softnet, MegaM,…</t>
  </si>
  <si>
    <t>48 MESECEV</t>
  </si>
  <si>
    <t>ETHERNET dostop kapacitete 40/40MBit/s</t>
  </si>
  <si>
    <t>ETHERNET dostop kapacitete 100/100MBit/s</t>
  </si>
  <si>
    <t>Cena klicev iz Slovenije v mednarodno območje EU*</t>
  </si>
  <si>
    <t>1 minuta</t>
  </si>
  <si>
    <t>Cena klicev v 1. mednarodnem območju (roaming)*</t>
  </si>
  <si>
    <t>Cena klicev iz Slovenije v 1. mednarodno območje*</t>
  </si>
  <si>
    <t>Cena za prenos podatkov v 1. mednarodnem območju*</t>
  </si>
  <si>
    <t>1 Mb</t>
  </si>
  <si>
    <r>
      <t>B)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1"/>
        <color theme="1"/>
        <rFont val="Times New Roman"/>
        <family val="1"/>
        <charset val="238"/>
      </rPr>
      <t>ŠTEVILO LASTNIH BAZNIH POSTAJ GSM IN UMTS SKUPAJ Z ŠTEVILOM NOTRANJIH RADIJSKIH INSTALACIJ (repetitorjev)</t>
    </r>
  </si>
  <si>
    <t>Enota</t>
  </si>
  <si>
    <t>Število lastnih baznih postaj skupaj s številom notranjih radijskih instalacij (repetitorjev) na celotnem območju Republike Slovenije</t>
  </si>
  <si>
    <t>kos</t>
  </si>
  <si>
    <r>
      <t>C)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1"/>
        <color theme="1"/>
        <rFont val="Times New Roman"/>
        <family val="1"/>
        <charset val="238"/>
      </rPr>
      <t>POKRITOST PREBIVALSTVA NA OBMOČJU SLOVENIJE S SIGNALOM LTE</t>
    </r>
  </si>
  <si>
    <t>Pokritost prebivalstva na območju Republike Slovenije s signalom LTE</t>
  </si>
  <si>
    <t>%</t>
  </si>
  <si>
    <r>
      <t>D)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1"/>
        <color theme="1"/>
        <rFont val="Times New Roman"/>
        <family val="1"/>
        <charset val="238"/>
      </rPr>
      <t>DODATNE FUNKCIONALNOSTI</t>
    </r>
  </si>
  <si>
    <t>Opis funkcionalnosti</t>
  </si>
  <si>
    <t>DA/NE</t>
  </si>
  <si>
    <t>Omogočamo izstavljanje ločenega računa za pravno in ločenega za fizično osebo</t>
  </si>
  <si>
    <t>Omogočamo uporabo storitve plačevanja z mobilnim aparatom. Strošek plačil pa se izstavi na račun uporabnika.</t>
  </si>
  <si>
    <t>Cena mesečne naročnine paketa, ki ponuja neomejeno število minut in SMS/MMS sporočil v Sloveniji in EU, 20 minut klicev iz Slovenije v EU ter najmanj 10 Gb prenosa podatkov v Sloveniji, od tega najmanj 2 Gb v EU</t>
  </si>
  <si>
    <t>Cena dodatnega zakupa prenosa podatkov 5 Gb v Sloveniji, od tega najmanj 1 Gb v EU</t>
  </si>
  <si>
    <t>Cena dodatnega zakupa prenosa podatkov 10 Gb v Sloveniji, od tega najmanj 5 Gb v EU</t>
  </si>
  <si>
    <t>MESEČNI STROŠEK STORITVE MOBILNE TELEFONIJE</t>
  </si>
  <si>
    <t>DODATNE TOČKE</t>
  </si>
  <si>
    <t>količina</t>
  </si>
  <si>
    <t>Pokritost</t>
  </si>
  <si>
    <t>v dokumentu sicer zahtevan - potrebno uskladiti ali se zahteva/dodatno točkuje</t>
  </si>
  <si>
    <t>STROŠEK NAKUPA MOBILNIH APARATOV</t>
  </si>
  <si>
    <t>Okvirno število EM/48 mesec</t>
  </si>
  <si>
    <t>SKUPAJ</t>
  </si>
  <si>
    <t>Mobilni aparat osnovni</t>
  </si>
  <si>
    <t>Mobilni aparat napredni</t>
  </si>
  <si>
    <t>PONUDBA SKUPAJ</t>
  </si>
  <si>
    <t>Omogočamo funkcionalnost spremljanja porabe in samodejnega obveščanja o doseganju in preseganju mesečnega limita porabe za mobilno telefonijo na elektronsko pošto skrbnika in obvestilo uporabniku preko SMS sporočila</t>
  </si>
  <si>
    <t>Omogočamo spletni dostop do pregleda vseh naročniških razmerij fiksne telefonije in možnosti pregleda tekoče in pretekle porabe ter nastavitev alarmov v primeru preseganja načrtovane porabe na uporabniku/skupini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</si>
</sst>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0.0000"/>
    <numFmt numFmtId="165" formatCode="_-* #,##0.0000\ [$€-1]_-;\-* #,##0.0000\ [$€-1]_-;_-* &quot;-&quot;????\ [$€-1]_-;_-@_-"/>
    <numFmt numFmtId="166" formatCode="_-* #,##0.00\ [$€-1]_-;\-* #,##0.00\ [$€-1]_-;_-* &quot;-&quot;??\ [$€-1]_-;_-@_-"/>
    <numFmt numFmtId="167" formatCode="#,##0.00\ &quot;€&quot;"/>
    <numFmt numFmtId="168" formatCode="#,##0.00\ [$€-1];\-#,##0.00\ [$€-1]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9FAD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9" fontId="4" fillId="0" borderId="1" xfId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166" fontId="5" fillId="0" borderId="6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0" borderId="0" xfId="0" applyFont="1"/>
    <xf numFmtId="0" fontId="5" fillId="0" borderId="1" xfId="0" applyFont="1" applyBorder="1"/>
    <xf numFmtId="167" fontId="5" fillId="0" borderId="1" xfId="0" applyNumberFormat="1" applyFont="1" applyBorder="1"/>
    <xf numFmtId="167" fontId="5" fillId="5" borderId="1" xfId="0" applyNumberFormat="1" applyFont="1" applyFill="1" applyBorder="1"/>
    <xf numFmtId="168" fontId="4" fillId="5" borderId="1" xfId="0" applyNumberFormat="1" applyFont="1" applyFill="1" applyBorder="1" applyAlignment="1">
      <alignment horizontal="center" vertical="center" wrapText="1"/>
    </xf>
    <xf numFmtId="0" fontId="5" fillId="0" borderId="10" xfId="0" applyFont="1" applyBorder="1"/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/>
    <xf numFmtId="167" fontId="5" fillId="0" borderId="12" xfId="0" applyNumberFormat="1" applyFont="1" applyBorder="1"/>
    <xf numFmtId="9" fontId="4" fillId="0" borderId="12" xfId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vertical="center" wrapText="1"/>
    </xf>
    <xf numFmtId="166" fontId="5" fillId="0" borderId="12" xfId="0" applyNumberFormat="1" applyFont="1" applyBorder="1" applyAlignment="1">
      <alignment horizontal="center" vertical="center" wrapText="1"/>
    </xf>
    <xf numFmtId="166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/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/>
    <xf numFmtId="167" fontId="5" fillId="0" borderId="15" xfId="0" applyNumberFormat="1" applyFont="1" applyBorder="1"/>
    <xf numFmtId="9" fontId="4" fillId="0" borderId="15" xfId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166" fontId="4" fillId="0" borderId="15" xfId="0" applyNumberFormat="1" applyFont="1" applyBorder="1" applyAlignment="1">
      <alignment horizontal="center" vertical="center" wrapText="1"/>
    </xf>
    <xf numFmtId="166" fontId="5" fillId="0" borderId="15" xfId="0" applyNumberFormat="1" applyFont="1" applyBorder="1" applyAlignment="1">
      <alignment horizontal="center" vertical="center" wrapText="1"/>
    </xf>
    <xf numFmtId="166" fontId="5" fillId="0" borderId="16" xfId="0" applyNumberFormat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 wrapText="1"/>
    </xf>
    <xf numFmtId="164" fontId="4" fillId="4" borderId="15" xfId="0" applyNumberFormat="1" applyFont="1" applyFill="1" applyBorder="1" applyAlignment="1">
      <alignment horizontal="center" vertical="center" wrapText="1"/>
    </xf>
    <xf numFmtId="164" fontId="4" fillId="4" borderId="18" xfId="0" applyNumberFormat="1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8" fontId="4" fillId="5" borderId="6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3" borderId="22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3" fillId="3" borderId="23" xfId="0" applyFont="1" applyFill="1" applyBorder="1" applyAlignment="1">
      <alignment horizontal="center" vertical="center"/>
    </xf>
    <xf numFmtId="164" fontId="3" fillId="3" borderId="23" xfId="0" applyNumberFormat="1" applyFont="1" applyFill="1" applyBorder="1" applyAlignment="1">
      <alignment horizontal="center" vertical="center"/>
    </xf>
    <xf numFmtId="164" fontId="3" fillId="3" borderId="24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right" vertical="center" wrapText="1"/>
    </xf>
    <xf numFmtId="0" fontId="3" fillId="3" borderId="10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164" fontId="3" fillId="3" borderId="12" xfId="0" applyNumberFormat="1" applyFont="1" applyFill="1" applyBorder="1" applyAlignment="1">
      <alignment horizontal="center" vertical="center"/>
    </xf>
    <xf numFmtId="164" fontId="3" fillId="3" borderId="12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3" fillId="3" borderId="10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4" fillId="4" borderId="2" xfId="0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4" borderId="25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0" xfId="0"/>
    <xf numFmtId="0" fontId="6" fillId="0" borderId="0" xfId="0" applyFont="1"/>
    <xf numFmtId="0" fontId="7" fillId="0" borderId="0" xfId="0" applyFont="1" applyAlignment="1">
      <alignment horizontal="left" vertical="center" indent="2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left" vertical="center" wrapText="1" indent="1"/>
    </xf>
    <xf numFmtId="0" fontId="0" fillId="0" borderId="29" xfId="0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3" xfId="0" applyFont="1" applyBorder="1"/>
    <xf numFmtId="167" fontId="5" fillId="0" borderId="23" xfId="0" applyNumberFormat="1" applyFont="1" applyBorder="1"/>
    <xf numFmtId="9" fontId="4" fillId="0" borderId="23" xfId="1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center" vertical="center" wrapText="1"/>
    </xf>
    <xf numFmtId="166" fontId="5" fillId="0" borderId="23" xfId="0" applyNumberFormat="1" applyFont="1" applyBorder="1" applyAlignment="1">
      <alignment horizontal="center" vertical="center" wrapText="1"/>
    </xf>
    <xf numFmtId="166" fontId="5" fillId="0" borderId="2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2" fillId="6" borderId="1" xfId="0" applyFont="1" applyFill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0" fontId="11" fillId="0" borderId="0" xfId="0" applyFont="1" applyBorder="1" applyAlignment="1"/>
    <xf numFmtId="0" fontId="12" fillId="0" borderId="0" xfId="0" applyFont="1"/>
    <xf numFmtId="0" fontId="2" fillId="0" borderId="1" xfId="0" applyFont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 indent="8"/>
    </xf>
    <xf numFmtId="0" fontId="4" fillId="4" borderId="2" xfId="0" applyFont="1" applyFill="1" applyBorder="1" applyAlignment="1">
      <alignment horizontal="left" vertical="center" wrapText="1" indent="8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vertical="center" wrapText="1"/>
    </xf>
    <xf numFmtId="0" fontId="2" fillId="6" borderId="28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horizontal="left" vertical="center" wrapText="1" indent="8"/>
    </xf>
    <xf numFmtId="0" fontId="4" fillId="4" borderId="15" xfId="0" applyFont="1" applyFill="1" applyBorder="1" applyAlignment="1">
      <alignment horizontal="left" vertical="center" wrapText="1" indent="8"/>
    </xf>
    <xf numFmtId="0" fontId="4" fillId="2" borderId="19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</cellXfs>
  <cellStyles count="4">
    <cellStyle name="Normal" xfId="0" builtinId="0"/>
    <cellStyle name="Percent" xfId="1" builtinId="5"/>
    <cellStyle name="Valuta 2" xfId="3"/>
    <cellStyle name="Valuta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0</xdr:row>
      <xdr:rowOff>0</xdr:rowOff>
    </xdr:from>
    <xdr:to>
      <xdr:col>1</xdr:col>
      <xdr:colOff>647700</xdr:colOff>
      <xdr:row>1</xdr:row>
      <xdr:rowOff>79664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00125" y="1647825"/>
          <a:ext cx="0" cy="213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0</xdr:row>
      <xdr:rowOff>0</xdr:rowOff>
    </xdr:from>
    <xdr:to>
      <xdr:col>1</xdr:col>
      <xdr:colOff>647700</xdr:colOff>
      <xdr:row>1</xdr:row>
      <xdr:rowOff>79664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000125" y="1647825"/>
          <a:ext cx="0" cy="213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0</xdr:row>
      <xdr:rowOff>0</xdr:rowOff>
    </xdr:from>
    <xdr:to>
      <xdr:col>1</xdr:col>
      <xdr:colOff>647700</xdr:colOff>
      <xdr:row>1</xdr:row>
      <xdr:rowOff>79664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000125" y="1647825"/>
          <a:ext cx="0" cy="213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workbookViewId="0"/>
  </sheetViews>
  <sheetFormatPr defaultColWidth="9.140625" defaultRowHeight="12.75" x14ac:dyDescent="0.2"/>
  <cols>
    <col min="1" max="1" width="6" style="7" customWidth="1"/>
    <col min="2" max="2" width="38.7109375" style="7" customWidth="1"/>
    <col min="3" max="3" width="10.5703125" style="8" customWidth="1"/>
    <col min="4" max="4" width="9.7109375" style="15" customWidth="1"/>
    <col min="5" max="11" width="9.140625" style="15"/>
    <col min="12" max="16384" width="9.140625" style="7"/>
  </cols>
  <sheetData>
    <row r="1" spans="1:11" s="9" customFormat="1" ht="12.75" customHeight="1" x14ac:dyDescent="0.25">
      <c r="A1" s="69" t="s">
        <v>34</v>
      </c>
      <c r="B1" s="70"/>
      <c r="C1" s="71"/>
      <c r="D1" s="70"/>
      <c r="E1" s="72"/>
      <c r="F1" s="70"/>
      <c r="G1" s="73"/>
      <c r="H1" s="70"/>
      <c r="I1" s="70"/>
      <c r="J1" s="70"/>
      <c r="K1" s="74"/>
    </row>
    <row r="2" spans="1:11" ht="64.5" thickBot="1" x14ac:dyDescent="0.25">
      <c r="A2" s="125" t="s">
        <v>8</v>
      </c>
      <c r="B2" s="126"/>
      <c r="C2" s="43" t="s">
        <v>9</v>
      </c>
      <c r="D2" s="43" t="s">
        <v>10</v>
      </c>
      <c r="E2" s="44" t="s">
        <v>11</v>
      </c>
      <c r="F2" s="43" t="s">
        <v>12</v>
      </c>
      <c r="G2" s="44" t="s">
        <v>13</v>
      </c>
      <c r="H2" s="43" t="s">
        <v>14</v>
      </c>
      <c r="I2" s="43" t="s">
        <v>15</v>
      </c>
      <c r="J2" s="43" t="s">
        <v>14</v>
      </c>
      <c r="K2" s="47" t="s">
        <v>15</v>
      </c>
    </row>
    <row r="3" spans="1:11" ht="25.5" x14ac:dyDescent="0.2">
      <c r="A3" s="56">
        <v>1</v>
      </c>
      <c r="B3" s="57" t="s">
        <v>16</v>
      </c>
      <c r="C3" s="21" t="s">
        <v>17</v>
      </c>
      <c r="D3" s="67"/>
      <c r="E3" s="23"/>
      <c r="F3" s="24">
        <v>0.22</v>
      </c>
      <c r="G3" s="25">
        <f>+E3+(E3*F3)</f>
        <v>0</v>
      </c>
      <c r="H3" s="26">
        <f>+D3*E3</f>
        <v>0</v>
      </c>
      <c r="I3" s="27">
        <f>+D3*G3</f>
        <v>0</v>
      </c>
      <c r="J3" s="27">
        <f>+D3*E3</f>
        <v>0</v>
      </c>
      <c r="K3" s="28">
        <f>+D3*G3</f>
        <v>0</v>
      </c>
    </row>
    <row r="4" spans="1:11" ht="26.25" thickBot="1" x14ac:dyDescent="0.25">
      <c r="A4" s="59">
        <v>2</v>
      </c>
      <c r="B4" s="60" t="s">
        <v>18</v>
      </c>
      <c r="C4" s="30" t="s">
        <v>17</v>
      </c>
      <c r="D4" s="68"/>
      <c r="E4" s="32"/>
      <c r="F4" s="33">
        <v>0.22</v>
      </c>
      <c r="G4" s="34">
        <f>+E4+(E4*F4)</f>
        <v>0</v>
      </c>
      <c r="H4" s="35">
        <f t="shared" ref="H4" si="0">+D4*E4</f>
        <v>0</v>
      </c>
      <c r="I4" s="36">
        <f>+D4*G4</f>
        <v>0</v>
      </c>
      <c r="J4" s="36">
        <f>+D4*E4</f>
        <v>0</v>
      </c>
      <c r="K4" s="37">
        <f>+D4*G4</f>
        <v>0</v>
      </c>
    </row>
    <row r="5" spans="1:11" s="9" customFormat="1" x14ac:dyDescent="0.25">
      <c r="A5" s="62" t="s">
        <v>35</v>
      </c>
      <c r="B5" s="63"/>
      <c r="C5" s="64"/>
      <c r="D5" s="63"/>
      <c r="E5" s="65"/>
      <c r="F5" s="63"/>
      <c r="G5" s="66"/>
      <c r="H5" s="133" t="s">
        <v>19</v>
      </c>
      <c r="I5" s="133"/>
      <c r="J5" s="133" t="s">
        <v>41</v>
      </c>
      <c r="K5" s="134"/>
    </row>
    <row r="6" spans="1:11" s="9" customFormat="1" ht="51.75" thickBot="1" x14ac:dyDescent="0.3">
      <c r="A6" s="116" t="s">
        <v>8</v>
      </c>
      <c r="B6" s="117"/>
      <c r="C6" s="77" t="s">
        <v>9</v>
      </c>
      <c r="D6" s="77" t="s">
        <v>20</v>
      </c>
      <c r="E6" s="78" t="s">
        <v>11</v>
      </c>
      <c r="F6" s="77" t="s">
        <v>12</v>
      </c>
      <c r="G6" s="78" t="s">
        <v>13</v>
      </c>
      <c r="H6" s="77" t="s">
        <v>14</v>
      </c>
      <c r="I6" s="77" t="s">
        <v>15</v>
      </c>
      <c r="J6" s="77" t="s">
        <v>14</v>
      </c>
      <c r="K6" s="81" t="s">
        <v>15</v>
      </c>
    </row>
    <row r="7" spans="1:11" s="9" customFormat="1" ht="25.5" x14ac:dyDescent="0.2">
      <c r="A7" s="56">
        <v>3</v>
      </c>
      <c r="B7" s="57" t="s">
        <v>22</v>
      </c>
      <c r="C7" s="21" t="s">
        <v>21</v>
      </c>
      <c r="D7" s="58"/>
      <c r="E7" s="23"/>
      <c r="F7" s="24">
        <v>0.22</v>
      </c>
      <c r="G7" s="25">
        <f t="shared" ref="G7" si="1">+E7+(E7*F7)</f>
        <v>0</v>
      </c>
      <c r="H7" s="26">
        <f>+D7*E7</f>
        <v>0</v>
      </c>
      <c r="I7" s="27">
        <f>+D7*G7</f>
        <v>0</v>
      </c>
      <c r="J7" s="26">
        <f>+H7*48</f>
        <v>0</v>
      </c>
      <c r="K7" s="28">
        <f>+I7*48</f>
        <v>0</v>
      </c>
    </row>
    <row r="8" spans="1:11" ht="25.5" x14ac:dyDescent="0.2">
      <c r="A8" s="50">
        <v>4</v>
      </c>
      <c r="B8" s="2" t="s">
        <v>23</v>
      </c>
      <c r="C8" s="1" t="s">
        <v>21</v>
      </c>
      <c r="D8" s="5"/>
      <c r="E8" s="17"/>
      <c r="F8" s="3">
        <v>0.22</v>
      </c>
      <c r="G8" s="4">
        <f t="shared" ref="G8" si="2">+E8+(E8*F8)</f>
        <v>0</v>
      </c>
      <c r="H8" s="11">
        <f t="shared" ref="H8" si="3">+D8*E8</f>
        <v>0</v>
      </c>
      <c r="I8" s="12">
        <f t="shared" ref="I8" si="4">+D8*G8</f>
        <v>0</v>
      </c>
      <c r="J8" s="11">
        <f t="shared" ref="J8:J13" si="5">+H8*48</f>
        <v>0</v>
      </c>
      <c r="K8" s="6">
        <f t="shared" ref="K8:K13" si="6">+I8*48</f>
        <v>0</v>
      </c>
    </row>
    <row r="9" spans="1:11" ht="25.5" x14ac:dyDescent="0.2">
      <c r="A9" s="50">
        <v>5</v>
      </c>
      <c r="B9" s="2" t="s">
        <v>24</v>
      </c>
      <c r="C9" s="1" t="s">
        <v>21</v>
      </c>
      <c r="D9" s="5"/>
      <c r="E9" s="17"/>
      <c r="F9" s="3">
        <v>0.22</v>
      </c>
      <c r="G9" s="4">
        <f t="shared" ref="G9" si="7">+E9+(E9*F9)</f>
        <v>0</v>
      </c>
      <c r="H9" s="11">
        <f t="shared" ref="H9" si="8">+D9*E9</f>
        <v>0</v>
      </c>
      <c r="I9" s="12">
        <f t="shared" ref="I9" si="9">+D9*G9</f>
        <v>0</v>
      </c>
      <c r="J9" s="11">
        <f t="shared" si="5"/>
        <v>0</v>
      </c>
      <c r="K9" s="6">
        <f t="shared" si="6"/>
        <v>0</v>
      </c>
    </row>
    <row r="10" spans="1:11" ht="25.5" x14ac:dyDescent="0.2">
      <c r="A10" s="50">
        <v>6</v>
      </c>
      <c r="B10" s="2" t="s">
        <v>27</v>
      </c>
      <c r="C10" s="1" t="s">
        <v>21</v>
      </c>
      <c r="D10" s="5">
        <v>1</v>
      </c>
      <c r="E10" s="17"/>
      <c r="F10" s="3">
        <v>0.22</v>
      </c>
      <c r="G10" s="4">
        <f t="shared" ref="G10:G11" si="10">+E10+(E10*F10)</f>
        <v>0</v>
      </c>
      <c r="H10" s="11">
        <f t="shared" ref="H10:H11" si="11">+D10*E10</f>
        <v>0</v>
      </c>
      <c r="I10" s="12">
        <f t="shared" ref="I10:I11" si="12">+D10*G10</f>
        <v>0</v>
      </c>
      <c r="J10" s="11">
        <f t="shared" si="5"/>
        <v>0</v>
      </c>
      <c r="K10" s="6">
        <f t="shared" si="6"/>
        <v>0</v>
      </c>
    </row>
    <row r="11" spans="1:11" ht="25.5" x14ac:dyDescent="0.2">
      <c r="A11" s="50">
        <v>7</v>
      </c>
      <c r="B11" s="2" t="s">
        <v>26</v>
      </c>
      <c r="C11" s="1" t="s">
        <v>21</v>
      </c>
      <c r="D11" s="5">
        <v>2</v>
      </c>
      <c r="E11" s="17"/>
      <c r="F11" s="3">
        <v>0.22</v>
      </c>
      <c r="G11" s="4">
        <f t="shared" si="10"/>
        <v>0</v>
      </c>
      <c r="H11" s="11">
        <f t="shared" si="11"/>
        <v>0</v>
      </c>
      <c r="I11" s="12">
        <f t="shared" si="12"/>
        <v>0</v>
      </c>
      <c r="J11" s="11">
        <f t="shared" si="5"/>
        <v>0</v>
      </c>
      <c r="K11" s="6">
        <f t="shared" si="6"/>
        <v>0</v>
      </c>
    </row>
    <row r="12" spans="1:11" ht="25.5" x14ac:dyDescent="0.2">
      <c r="A12" s="50">
        <v>8</v>
      </c>
      <c r="B12" s="2" t="s">
        <v>25</v>
      </c>
      <c r="C12" s="1" t="s">
        <v>21</v>
      </c>
      <c r="D12" s="5">
        <v>2</v>
      </c>
      <c r="E12" s="17"/>
      <c r="F12" s="3">
        <v>0.22</v>
      </c>
      <c r="G12" s="4">
        <f t="shared" ref="G12:G13" si="13">+E12+(E12*F12)</f>
        <v>0</v>
      </c>
      <c r="H12" s="11">
        <f t="shared" ref="H12:H13" si="14">+D12*E12</f>
        <v>0</v>
      </c>
      <c r="I12" s="12">
        <f t="shared" ref="I12:I13" si="15">+D12*G12</f>
        <v>0</v>
      </c>
      <c r="J12" s="11">
        <f t="shared" si="5"/>
        <v>0</v>
      </c>
      <c r="K12" s="6">
        <f t="shared" si="6"/>
        <v>0</v>
      </c>
    </row>
    <row r="13" spans="1:11" ht="26.25" thickBot="1" x14ac:dyDescent="0.25">
      <c r="A13" s="59">
        <v>9</v>
      </c>
      <c r="B13" s="60" t="s">
        <v>28</v>
      </c>
      <c r="C13" s="30" t="s">
        <v>21</v>
      </c>
      <c r="D13" s="61">
        <v>1</v>
      </c>
      <c r="E13" s="32"/>
      <c r="F13" s="33">
        <v>0.22</v>
      </c>
      <c r="G13" s="34">
        <f t="shared" si="13"/>
        <v>0</v>
      </c>
      <c r="H13" s="35">
        <f t="shared" si="14"/>
        <v>0</v>
      </c>
      <c r="I13" s="36">
        <f t="shared" si="15"/>
        <v>0</v>
      </c>
      <c r="J13" s="35">
        <f t="shared" si="5"/>
        <v>0</v>
      </c>
      <c r="K13" s="37">
        <f t="shared" si="6"/>
        <v>0</v>
      </c>
    </row>
    <row r="14" spans="1:11" x14ac:dyDescent="0.2">
      <c r="A14" s="51" t="s">
        <v>32</v>
      </c>
      <c r="B14" s="52"/>
      <c r="C14" s="53"/>
      <c r="D14" s="52"/>
      <c r="E14" s="54"/>
      <c r="F14" s="52"/>
      <c r="G14" s="55"/>
      <c r="H14" s="135" t="s">
        <v>19</v>
      </c>
      <c r="I14" s="136"/>
      <c r="J14" s="135" t="s">
        <v>41</v>
      </c>
      <c r="K14" s="136"/>
    </row>
    <row r="15" spans="1:11" ht="51.75" thickBot="1" x14ac:dyDescent="0.25">
      <c r="A15" s="125" t="s">
        <v>8</v>
      </c>
      <c r="B15" s="126"/>
      <c r="C15" s="43" t="s">
        <v>9</v>
      </c>
      <c r="D15" s="43" t="s">
        <v>20</v>
      </c>
      <c r="E15" s="44" t="s">
        <v>11</v>
      </c>
      <c r="F15" s="43" t="s">
        <v>12</v>
      </c>
      <c r="G15" s="45" t="s">
        <v>13</v>
      </c>
      <c r="H15" s="46" t="s">
        <v>14</v>
      </c>
      <c r="I15" s="47" t="s">
        <v>15</v>
      </c>
      <c r="J15" s="46" t="s">
        <v>14</v>
      </c>
      <c r="K15" s="47" t="s">
        <v>15</v>
      </c>
    </row>
    <row r="16" spans="1:11" ht="15" customHeight="1" x14ac:dyDescent="0.2">
      <c r="A16" s="127" t="s">
        <v>3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9"/>
    </row>
    <row r="17" spans="1:11" x14ac:dyDescent="0.2">
      <c r="A17" s="48">
        <v>10</v>
      </c>
      <c r="B17" s="2" t="s">
        <v>2</v>
      </c>
      <c r="C17" s="1" t="s">
        <v>31</v>
      </c>
      <c r="D17" s="5"/>
      <c r="E17" s="17"/>
      <c r="F17" s="3">
        <v>0.22</v>
      </c>
      <c r="G17" s="4">
        <f t="shared" ref="G17" si="16">+E17+(E17*F17)</f>
        <v>0</v>
      </c>
      <c r="H17" s="11">
        <f t="shared" ref="H17" si="17">+D17*E17</f>
        <v>0</v>
      </c>
      <c r="I17" s="12">
        <f t="shared" ref="I17" si="18">+D17*G17</f>
        <v>0</v>
      </c>
      <c r="J17" s="11">
        <f>+H17*48</f>
        <v>0</v>
      </c>
      <c r="K17" s="6">
        <f>+I17*48</f>
        <v>0</v>
      </c>
    </row>
    <row r="18" spans="1:11" x14ac:dyDescent="0.2">
      <c r="A18" s="48">
        <v>11</v>
      </c>
      <c r="B18" s="2" t="s">
        <v>36</v>
      </c>
      <c r="C18" s="1" t="s">
        <v>31</v>
      </c>
      <c r="D18" s="5"/>
      <c r="E18" s="17"/>
      <c r="F18" s="3">
        <v>0.22</v>
      </c>
      <c r="G18" s="4">
        <f t="shared" ref="G18:G32" si="19">+E18+(E18*F18)</f>
        <v>0</v>
      </c>
      <c r="H18" s="11">
        <f t="shared" ref="H18:H32" si="20">+D18*E18</f>
        <v>0</v>
      </c>
      <c r="I18" s="12">
        <f t="shared" ref="I18:I32" si="21">+D18*G18</f>
        <v>0</v>
      </c>
      <c r="J18" s="11">
        <f t="shared" ref="J18:J21" si="22">+H18*48</f>
        <v>0</v>
      </c>
      <c r="K18" s="6">
        <f t="shared" ref="K18:K21" si="23">+I18*48</f>
        <v>0</v>
      </c>
    </row>
    <row r="19" spans="1:11" x14ac:dyDescent="0.2">
      <c r="A19" s="48">
        <v>12</v>
      </c>
      <c r="B19" s="2" t="s">
        <v>0</v>
      </c>
      <c r="C19" s="1" t="s">
        <v>31</v>
      </c>
      <c r="D19" s="5"/>
      <c r="E19" s="17"/>
      <c r="F19" s="3">
        <v>0.22</v>
      </c>
      <c r="G19" s="4">
        <f t="shared" si="19"/>
        <v>0</v>
      </c>
      <c r="H19" s="11">
        <f t="shared" si="20"/>
        <v>0</v>
      </c>
      <c r="I19" s="12">
        <f t="shared" si="21"/>
        <v>0</v>
      </c>
      <c r="J19" s="11">
        <f t="shared" si="22"/>
        <v>0</v>
      </c>
      <c r="K19" s="6">
        <f t="shared" si="23"/>
        <v>0</v>
      </c>
    </row>
    <row r="20" spans="1:11" x14ac:dyDescent="0.2">
      <c r="A20" s="48">
        <v>13</v>
      </c>
      <c r="B20" s="2" t="s">
        <v>1</v>
      </c>
      <c r="C20" s="1" t="s">
        <v>31</v>
      </c>
      <c r="D20" s="5"/>
      <c r="E20" s="17"/>
      <c r="F20" s="3">
        <v>0.22</v>
      </c>
      <c r="G20" s="4">
        <f t="shared" ref="G20" si="24">+E20+(E20*F20)</f>
        <v>0</v>
      </c>
      <c r="H20" s="11">
        <f t="shared" ref="H20" si="25">+D20*E20</f>
        <v>0</v>
      </c>
      <c r="I20" s="12">
        <f t="shared" ref="I20" si="26">+D20*G20</f>
        <v>0</v>
      </c>
      <c r="J20" s="11">
        <f t="shared" si="22"/>
        <v>0</v>
      </c>
      <c r="K20" s="6">
        <f t="shared" si="23"/>
        <v>0</v>
      </c>
    </row>
    <row r="21" spans="1:11" x14ac:dyDescent="0.2">
      <c r="A21" s="48">
        <v>14</v>
      </c>
      <c r="B21" s="2" t="s">
        <v>39</v>
      </c>
      <c r="C21" s="1" t="s">
        <v>31</v>
      </c>
      <c r="D21" s="5"/>
      <c r="E21" s="17"/>
      <c r="F21" s="3">
        <v>0.22</v>
      </c>
      <c r="G21" s="4">
        <f t="shared" si="19"/>
        <v>0</v>
      </c>
      <c r="H21" s="11">
        <f t="shared" si="20"/>
        <v>0</v>
      </c>
      <c r="I21" s="12">
        <f t="shared" si="21"/>
        <v>0</v>
      </c>
      <c r="J21" s="11">
        <f t="shared" si="22"/>
        <v>0</v>
      </c>
      <c r="K21" s="6">
        <f t="shared" si="23"/>
        <v>0</v>
      </c>
    </row>
    <row r="22" spans="1:11" ht="15.75" customHeight="1" x14ac:dyDescent="0.2">
      <c r="A22" s="130" t="s">
        <v>4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2"/>
    </row>
    <row r="23" spans="1:11" x14ac:dyDescent="0.2">
      <c r="A23" s="48">
        <v>15</v>
      </c>
      <c r="B23" s="2" t="s">
        <v>2</v>
      </c>
      <c r="C23" s="1" t="s">
        <v>31</v>
      </c>
      <c r="D23" s="5"/>
      <c r="E23" s="17"/>
      <c r="F23" s="3">
        <v>0.22</v>
      </c>
      <c r="G23" s="4">
        <f t="shared" si="19"/>
        <v>0</v>
      </c>
      <c r="H23" s="11">
        <f t="shared" si="20"/>
        <v>0</v>
      </c>
      <c r="I23" s="12">
        <f t="shared" si="21"/>
        <v>0</v>
      </c>
      <c r="J23" s="11">
        <f>+H23*48</f>
        <v>0</v>
      </c>
      <c r="K23" s="6">
        <f>+I23*48</f>
        <v>0</v>
      </c>
    </row>
    <row r="24" spans="1:11" x14ac:dyDescent="0.2">
      <c r="A24" s="48">
        <v>16</v>
      </c>
      <c r="B24" s="2" t="s">
        <v>36</v>
      </c>
      <c r="C24" s="1" t="s">
        <v>31</v>
      </c>
      <c r="D24" s="5"/>
      <c r="E24" s="17"/>
      <c r="F24" s="3">
        <v>0.22</v>
      </c>
      <c r="G24" s="4">
        <f t="shared" si="19"/>
        <v>0</v>
      </c>
      <c r="H24" s="11">
        <f t="shared" si="20"/>
        <v>0</v>
      </c>
      <c r="I24" s="12">
        <f t="shared" si="21"/>
        <v>0</v>
      </c>
      <c r="J24" s="11">
        <f t="shared" ref="J24:J27" si="27">+H24*48</f>
        <v>0</v>
      </c>
      <c r="K24" s="6">
        <f t="shared" ref="K24:K27" si="28">+I24*48</f>
        <v>0</v>
      </c>
    </row>
    <row r="25" spans="1:11" x14ac:dyDescent="0.2">
      <c r="A25" s="48">
        <v>17</v>
      </c>
      <c r="B25" s="2" t="s">
        <v>0</v>
      </c>
      <c r="C25" s="1" t="s">
        <v>31</v>
      </c>
      <c r="D25" s="5"/>
      <c r="E25" s="17"/>
      <c r="F25" s="3">
        <v>0.22</v>
      </c>
      <c r="G25" s="4">
        <f t="shared" si="19"/>
        <v>0</v>
      </c>
      <c r="H25" s="11">
        <f t="shared" si="20"/>
        <v>0</v>
      </c>
      <c r="I25" s="12">
        <f t="shared" si="21"/>
        <v>0</v>
      </c>
      <c r="J25" s="11">
        <f t="shared" si="27"/>
        <v>0</v>
      </c>
      <c r="K25" s="6">
        <f t="shared" si="28"/>
        <v>0</v>
      </c>
    </row>
    <row r="26" spans="1:11" x14ac:dyDescent="0.2">
      <c r="A26" s="48">
        <v>18</v>
      </c>
      <c r="B26" s="2" t="s">
        <v>1</v>
      </c>
      <c r="C26" s="1" t="s">
        <v>31</v>
      </c>
      <c r="D26" s="5"/>
      <c r="E26" s="17"/>
      <c r="F26" s="3">
        <v>0.22</v>
      </c>
      <c r="G26" s="4">
        <f t="shared" ref="G26" si="29">+E26+(E26*F26)</f>
        <v>0</v>
      </c>
      <c r="H26" s="11">
        <f t="shared" ref="H26" si="30">+D26*E26</f>
        <v>0</v>
      </c>
      <c r="I26" s="12">
        <f t="shared" ref="I26" si="31">+D26*G26</f>
        <v>0</v>
      </c>
      <c r="J26" s="11">
        <f t="shared" si="27"/>
        <v>0</v>
      </c>
      <c r="K26" s="6">
        <f t="shared" si="28"/>
        <v>0</v>
      </c>
    </row>
    <row r="27" spans="1:11" ht="25.5" x14ac:dyDescent="0.2">
      <c r="A27" s="48">
        <v>19</v>
      </c>
      <c r="B27" s="2" t="s">
        <v>40</v>
      </c>
      <c r="C27" s="1" t="s">
        <v>31</v>
      </c>
      <c r="D27" s="5"/>
      <c r="E27" s="17"/>
      <c r="F27" s="3">
        <v>0.22</v>
      </c>
      <c r="G27" s="4">
        <f t="shared" si="19"/>
        <v>0</v>
      </c>
      <c r="H27" s="11">
        <f t="shared" si="20"/>
        <v>0</v>
      </c>
      <c r="I27" s="12">
        <f t="shared" si="21"/>
        <v>0</v>
      </c>
      <c r="J27" s="11">
        <f t="shared" si="27"/>
        <v>0</v>
      </c>
      <c r="K27" s="6">
        <f t="shared" si="28"/>
        <v>0</v>
      </c>
    </row>
    <row r="28" spans="1:11" ht="15" customHeight="1" x14ac:dyDescent="0.2">
      <c r="A28" s="130" t="s">
        <v>29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2"/>
    </row>
    <row r="29" spans="1:11" x14ac:dyDescent="0.2">
      <c r="A29" s="48">
        <v>20</v>
      </c>
      <c r="B29" s="2" t="s">
        <v>30</v>
      </c>
      <c r="C29" s="1" t="s">
        <v>31</v>
      </c>
      <c r="D29" s="5"/>
      <c r="E29" s="18">
        <v>0</v>
      </c>
      <c r="F29" s="3">
        <v>0.22</v>
      </c>
      <c r="G29" s="19">
        <f>E29+(E29*F29)</f>
        <v>0</v>
      </c>
      <c r="H29" s="19">
        <f>+D29*E29</f>
        <v>0</v>
      </c>
      <c r="I29" s="19">
        <f t="shared" si="21"/>
        <v>0</v>
      </c>
      <c r="J29" s="19">
        <f t="shared" ref="J29:J32" si="32">+H29*36</f>
        <v>0</v>
      </c>
      <c r="K29" s="49">
        <f t="shared" ref="K29:K32" si="33">+I29*36</f>
        <v>0</v>
      </c>
    </row>
    <row r="30" spans="1:11" x14ac:dyDescent="0.2">
      <c r="A30" s="48">
        <v>21</v>
      </c>
      <c r="B30" s="2" t="s">
        <v>37</v>
      </c>
      <c r="C30" s="1" t="s">
        <v>31</v>
      </c>
      <c r="D30" s="5"/>
      <c r="E30" s="18">
        <v>0</v>
      </c>
      <c r="F30" s="3">
        <v>0.22</v>
      </c>
      <c r="G30" s="19">
        <f>E30+(E30*F30)</f>
        <v>0</v>
      </c>
      <c r="H30" s="19">
        <f>+D30*E30</f>
        <v>0</v>
      </c>
      <c r="I30" s="19">
        <f t="shared" si="21"/>
        <v>0</v>
      </c>
      <c r="J30" s="19">
        <f t="shared" si="32"/>
        <v>0</v>
      </c>
      <c r="K30" s="49">
        <f t="shared" si="33"/>
        <v>0</v>
      </c>
    </row>
    <row r="31" spans="1:11" x14ac:dyDescent="0.2">
      <c r="A31" s="130" t="s">
        <v>5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2"/>
    </row>
    <row r="32" spans="1:11" x14ac:dyDescent="0.2">
      <c r="A32" s="50">
        <v>22</v>
      </c>
      <c r="B32" s="13" t="s">
        <v>38</v>
      </c>
      <c r="C32" s="10" t="s">
        <v>31</v>
      </c>
      <c r="D32" s="14"/>
      <c r="E32" s="17"/>
      <c r="F32" s="3">
        <v>0.22</v>
      </c>
      <c r="G32" s="4">
        <f t="shared" si="19"/>
        <v>0</v>
      </c>
      <c r="H32" s="11">
        <f t="shared" si="20"/>
        <v>0</v>
      </c>
      <c r="I32" s="12">
        <f t="shared" si="21"/>
        <v>0</v>
      </c>
      <c r="J32" s="11">
        <f t="shared" si="32"/>
        <v>0</v>
      </c>
      <c r="K32" s="6">
        <f t="shared" si="33"/>
        <v>0</v>
      </c>
    </row>
    <row r="33" spans="1:12" x14ac:dyDescent="0.2">
      <c r="A33" s="50">
        <v>23</v>
      </c>
      <c r="B33" s="13" t="s">
        <v>6</v>
      </c>
      <c r="C33" s="10" t="s">
        <v>31</v>
      </c>
      <c r="D33" s="16"/>
      <c r="E33" s="17"/>
      <c r="F33" s="3">
        <v>0.22</v>
      </c>
      <c r="G33" s="4">
        <f t="shared" ref="G33" si="34">+E33+(E33*F33)</f>
        <v>0</v>
      </c>
      <c r="H33" s="11">
        <f t="shared" ref="H33" si="35">+D33*E33</f>
        <v>0</v>
      </c>
      <c r="I33" s="12">
        <f t="shared" ref="I33" si="36">+D33*G33</f>
        <v>0</v>
      </c>
      <c r="J33" s="11">
        <f t="shared" ref="J33" si="37">+H33*36</f>
        <v>0</v>
      </c>
      <c r="K33" s="6">
        <f t="shared" ref="K33" si="38">+I33*36</f>
        <v>0</v>
      </c>
    </row>
    <row r="34" spans="1:12" x14ac:dyDescent="0.2">
      <c r="A34" s="50">
        <v>24</v>
      </c>
      <c r="B34" s="13" t="s">
        <v>7</v>
      </c>
      <c r="C34" s="10" t="s">
        <v>31</v>
      </c>
      <c r="D34" s="16"/>
      <c r="E34" s="17"/>
      <c r="F34" s="3">
        <v>0.22</v>
      </c>
      <c r="G34" s="4">
        <f t="shared" ref="G34" si="39">+E34+(E34*F34)</f>
        <v>0</v>
      </c>
      <c r="H34" s="11">
        <f t="shared" ref="H34" si="40">+D34*E34</f>
        <v>0</v>
      </c>
      <c r="I34" s="12">
        <f t="shared" ref="I34" si="41">+D34*G34</f>
        <v>0</v>
      </c>
      <c r="J34" s="11">
        <f t="shared" ref="J34" si="42">+H34*36</f>
        <v>0</v>
      </c>
      <c r="K34" s="6">
        <f t="shared" ref="K34" si="43">+I34*36</f>
        <v>0</v>
      </c>
    </row>
    <row r="35" spans="1:12" s="85" customFormat="1" ht="13.5" thickBot="1" x14ac:dyDescent="0.25">
      <c r="A35" s="95"/>
      <c r="B35" s="96"/>
      <c r="C35" s="97"/>
      <c r="D35" s="98"/>
      <c r="E35" s="99"/>
      <c r="F35" s="100"/>
      <c r="G35" s="101"/>
      <c r="H35" s="102"/>
      <c r="I35" s="103"/>
      <c r="J35" s="102"/>
      <c r="K35" s="104"/>
    </row>
    <row r="36" spans="1:12" x14ac:dyDescent="0.2">
      <c r="A36" s="38" t="s">
        <v>33</v>
      </c>
      <c r="B36" s="39"/>
      <c r="C36" s="40"/>
      <c r="D36" s="39"/>
      <c r="E36" s="41"/>
      <c r="F36" s="39"/>
      <c r="G36" s="42"/>
      <c r="H36" s="118" t="s">
        <v>19</v>
      </c>
      <c r="I36" s="119"/>
      <c r="J36" s="118" t="s">
        <v>41</v>
      </c>
      <c r="K36" s="119"/>
    </row>
    <row r="37" spans="1:12" ht="51.75" thickBot="1" x14ac:dyDescent="0.25">
      <c r="A37" s="116" t="s">
        <v>8</v>
      </c>
      <c r="B37" s="117"/>
      <c r="C37" s="77" t="s">
        <v>9</v>
      </c>
      <c r="D37" s="77" t="s">
        <v>20</v>
      </c>
      <c r="E37" s="78" t="s">
        <v>11</v>
      </c>
      <c r="F37" s="77" t="s">
        <v>12</v>
      </c>
      <c r="G37" s="79" t="s">
        <v>13</v>
      </c>
      <c r="H37" s="80" t="s">
        <v>14</v>
      </c>
      <c r="I37" s="81" t="s">
        <v>15</v>
      </c>
      <c r="J37" s="80" t="s">
        <v>14</v>
      </c>
      <c r="K37" s="81" t="s">
        <v>15</v>
      </c>
    </row>
    <row r="38" spans="1:12" ht="25.5" x14ac:dyDescent="0.2">
      <c r="A38" s="20">
        <v>25</v>
      </c>
      <c r="B38" s="83" t="s">
        <v>42</v>
      </c>
      <c r="C38" s="21" t="s">
        <v>21</v>
      </c>
      <c r="D38" s="22">
        <v>14</v>
      </c>
      <c r="E38" s="23"/>
      <c r="F38" s="24">
        <v>0.22</v>
      </c>
      <c r="G38" s="25">
        <f t="shared" ref="G38:G39" si="44">+E38+(E38*F38)</f>
        <v>0</v>
      </c>
      <c r="H38" s="26">
        <f t="shared" ref="H38:H39" si="45">+D38*E38</f>
        <v>0</v>
      </c>
      <c r="I38" s="27">
        <f>+D38*G38</f>
        <v>0</v>
      </c>
      <c r="J38" s="26">
        <f t="shared" ref="J38:J39" si="46">+H38*48</f>
        <v>0</v>
      </c>
      <c r="K38" s="28">
        <f t="shared" ref="K38:K39" si="47">+I38*48</f>
        <v>0</v>
      </c>
    </row>
    <row r="39" spans="1:12" ht="26.25" thickBot="1" x14ac:dyDescent="0.25">
      <c r="A39" s="29">
        <v>26</v>
      </c>
      <c r="B39" s="76" t="s">
        <v>43</v>
      </c>
      <c r="C39" s="30" t="s">
        <v>21</v>
      </c>
      <c r="D39" s="31">
        <v>1</v>
      </c>
      <c r="E39" s="32"/>
      <c r="F39" s="33">
        <v>0.22</v>
      </c>
      <c r="G39" s="34">
        <f t="shared" si="44"/>
        <v>0</v>
      </c>
      <c r="H39" s="35">
        <f t="shared" si="45"/>
        <v>0</v>
      </c>
      <c r="I39" s="36">
        <f t="shared" ref="I39" si="48">+D39*G39</f>
        <v>0</v>
      </c>
      <c r="J39" s="35">
        <f t="shared" si="46"/>
        <v>0</v>
      </c>
      <c r="K39" s="37">
        <f t="shared" si="47"/>
        <v>0</v>
      </c>
    </row>
    <row r="40" spans="1:12" ht="13.5" thickBot="1" x14ac:dyDescent="0.25"/>
    <row r="41" spans="1:12" s="85" customFormat="1" x14ac:dyDescent="0.2">
      <c r="A41" s="38" t="s">
        <v>65</v>
      </c>
      <c r="B41" s="39"/>
      <c r="C41" s="40"/>
      <c r="D41" s="39"/>
      <c r="E41" s="41"/>
      <c r="F41" s="39"/>
      <c r="G41" s="42"/>
      <c r="H41" s="118" t="s">
        <v>19</v>
      </c>
      <c r="I41" s="119"/>
      <c r="J41" s="118" t="s">
        <v>41</v>
      </c>
      <c r="K41" s="119"/>
    </row>
    <row r="42" spans="1:12" ht="51.75" thickBot="1" x14ac:dyDescent="0.25">
      <c r="A42" s="116" t="s">
        <v>8</v>
      </c>
      <c r="B42" s="117"/>
      <c r="C42" s="77" t="s">
        <v>9</v>
      </c>
      <c r="D42" s="77" t="s">
        <v>20</v>
      </c>
      <c r="E42" s="78" t="s">
        <v>11</v>
      </c>
      <c r="F42" s="77" t="s">
        <v>12</v>
      </c>
      <c r="G42" s="79" t="s">
        <v>13</v>
      </c>
      <c r="H42" s="80" t="s">
        <v>14</v>
      </c>
      <c r="I42" s="81" t="s">
        <v>15</v>
      </c>
      <c r="J42" s="80" t="s">
        <v>14</v>
      </c>
      <c r="K42" s="81" t="s">
        <v>15</v>
      </c>
      <c r="L42" s="15"/>
    </row>
    <row r="43" spans="1:12" ht="77.25" thickBot="1" x14ac:dyDescent="0.25">
      <c r="A43" s="105">
        <v>27</v>
      </c>
      <c r="B43" s="83" t="s">
        <v>62</v>
      </c>
      <c r="C43" s="83" t="s">
        <v>21</v>
      </c>
      <c r="D43" s="83">
        <v>10</v>
      </c>
      <c r="E43" s="83">
        <v>2</v>
      </c>
      <c r="F43" s="24">
        <v>0.22</v>
      </c>
      <c r="G43" s="83">
        <f>+E43+(E43*F43)</f>
        <v>2.44</v>
      </c>
      <c r="H43" s="83">
        <f t="shared" ref="H43:H44" si="49">+D43*E43</f>
        <v>20</v>
      </c>
      <c r="I43" s="83">
        <f>+D43*G43</f>
        <v>24.4</v>
      </c>
      <c r="J43" s="83">
        <f>+H43*48</f>
        <v>960</v>
      </c>
      <c r="K43" s="106">
        <f t="shared" ref="K43:K44" si="50">+I43*48</f>
        <v>1171.1999999999998</v>
      </c>
      <c r="L43" s="15"/>
    </row>
    <row r="44" spans="1:12" ht="26.25" thickBot="1" x14ac:dyDescent="0.25">
      <c r="A44" s="107">
        <v>28</v>
      </c>
      <c r="B44" s="82" t="s">
        <v>63</v>
      </c>
      <c r="C44" s="82" t="s">
        <v>21</v>
      </c>
      <c r="D44" s="82"/>
      <c r="E44" s="82"/>
      <c r="F44" s="24">
        <v>0.22</v>
      </c>
      <c r="G44" s="82">
        <f t="shared" ref="G44" si="51">+E44+(E44*F44)</f>
        <v>0</v>
      </c>
      <c r="H44" s="82">
        <f t="shared" si="49"/>
        <v>0</v>
      </c>
      <c r="I44" s="82">
        <f t="shared" ref="I44" si="52">+D44*G44</f>
        <v>0</v>
      </c>
      <c r="J44" s="82">
        <f t="shared" ref="J44" si="53">+H44*48</f>
        <v>0</v>
      </c>
      <c r="K44" s="108">
        <f t="shared" si="50"/>
        <v>0</v>
      </c>
      <c r="L44" s="15"/>
    </row>
    <row r="45" spans="1:12" ht="39" thickBot="1" x14ac:dyDescent="0.25">
      <c r="A45" s="107">
        <v>29</v>
      </c>
      <c r="B45" s="82" t="s">
        <v>64</v>
      </c>
      <c r="C45" s="82" t="s">
        <v>21</v>
      </c>
      <c r="D45" s="82"/>
      <c r="E45" s="82"/>
      <c r="F45" s="24">
        <v>0.22</v>
      </c>
      <c r="G45" s="82">
        <f t="shared" ref="G45:G49" si="54">+E45+(E45*F45)</f>
        <v>0</v>
      </c>
      <c r="H45" s="82">
        <f t="shared" ref="H45:H49" si="55">+D45*E45</f>
        <v>0</v>
      </c>
      <c r="I45" s="82">
        <f t="shared" ref="I45:I49" si="56">+D45*G45</f>
        <v>0</v>
      </c>
      <c r="J45" s="82">
        <f t="shared" ref="J45:J49" si="57">+H45*48</f>
        <v>0</v>
      </c>
      <c r="K45" s="108">
        <f t="shared" ref="K45:K49" si="58">+I45*48</f>
        <v>0</v>
      </c>
      <c r="L45" s="15"/>
    </row>
    <row r="46" spans="1:12" ht="26.25" thickBot="1" x14ac:dyDescent="0.25">
      <c r="A46" s="107">
        <v>30</v>
      </c>
      <c r="B46" s="82" t="s">
        <v>44</v>
      </c>
      <c r="C46" s="82" t="s">
        <v>45</v>
      </c>
      <c r="D46" s="82"/>
      <c r="E46" s="82"/>
      <c r="F46" s="24">
        <v>0.22</v>
      </c>
      <c r="G46" s="82">
        <f t="shared" si="54"/>
        <v>0</v>
      </c>
      <c r="H46" s="82">
        <f t="shared" si="55"/>
        <v>0</v>
      </c>
      <c r="I46" s="82">
        <f t="shared" si="56"/>
        <v>0</v>
      </c>
      <c r="J46" s="82">
        <f t="shared" si="57"/>
        <v>0</v>
      </c>
      <c r="K46" s="108">
        <f t="shared" si="58"/>
        <v>0</v>
      </c>
      <c r="L46" s="15"/>
    </row>
    <row r="47" spans="1:12" ht="26.25" thickBot="1" x14ac:dyDescent="0.25">
      <c r="A47" s="107">
        <v>31</v>
      </c>
      <c r="B47" s="82" t="s">
        <v>46</v>
      </c>
      <c r="C47" s="82" t="s">
        <v>45</v>
      </c>
      <c r="D47" s="82"/>
      <c r="E47" s="82"/>
      <c r="F47" s="24">
        <v>0.22</v>
      </c>
      <c r="G47" s="82">
        <f t="shared" si="54"/>
        <v>0</v>
      </c>
      <c r="H47" s="82">
        <f t="shared" si="55"/>
        <v>0</v>
      </c>
      <c r="I47" s="82">
        <f t="shared" si="56"/>
        <v>0</v>
      </c>
      <c r="J47" s="82">
        <f t="shared" si="57"/>
        <v>0</v>
      </c>
      <c r="K47" s="108">
        <f t="shared" si="58"/>
        <v>0</v>
      </c>
      <c r="L47" s="15"/>
    </row>
    <row r="48" spans="1:12" ht="26.25" thickBot="1" x14ac:dyDescent="0.25">
      <c r="A48" s="107">
        <v>32</v>
      </c>
      <c r="B48" s="82" t="s">
        <v>47</v>
      </c>
      <c r="C48" s="82" t="s">
        <v>45</v>
      </c>
      <c r="D48" s="82"/>
      <c r="E48" s="82"/>
      <c r="F48" s="24">
        <v>0.22</v>
      </c>
      <c r="G48" s="82">
        <f t="shared" si="54"/>
        <v>0</v>
      </c>
      <c r="H48" s="82">
        <f t="shared" si="55"/>
        <v>0</v>
      </c>
      <c r="I48" s="82">
        <f t="shared" si="56"/>
        <v>0</v>
      </c>
      <c r="J48" s="82">
        <f t="shared" si="57"/>
        <v>0</v>
      </c>
      <c r="K48" s="108">
        <f t="shared" si="58"/>
        <v>0</v>
      </c>
      <c r="L48" s="15"/>
    </row>
    <row r="49" spans="1:12" ht="26.25" thickBot="1" x14ac:dyDescent="0.25">
      <c r="A49" s="109">
        <v>33</v>
      </c>
      <c r="B49" s="76" t="s">
        <v>48</v>
      </c>
      <c r="C49" s="76" t="s">
        <v>49</v>
      </c>
      <c r="D49" s="76"/>
      <c r="E49" s="76"/>
      <c r="F49" s="24">
        <v>0.22</v>
      </c>
      <c r="G49" s="76">
        <f t="shared" si="54"/>
        <v>0</v>
      </c>
      <c r="H49" s="76">
        <f t="shared" si="55"/>
        <v>0</v>
      </c>
      <c r="I49" s="76">
        <f t="shared" si="56"/>
        <v>0</v>
      </c>
      <c r="J49" s="76">
        <f t="shared" si="57"/>
        <v>0</v>
      </c>
      <c r="K49" s="110">
        <f t="shared" si="58"/>
        <v>0</v>
      </c>
      <c r="L49" s="15"/>
    </row>
    <row r="50" spans="1:12" s="85" customFormat="1" ht="13.5" thickBot="1" x14ac:dyDescent="0.2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15"/>
    </row>
    <row r="51" spans="1:12" s="85" customFormat="1" ht="13.9" customHeight="1" x14ac:dyDescent="0.2">
      <c r="A51" s="38" t="s">
        <v>70</v>
      </c>
      <c r="B51" s="39"/>
      <c r="C51" s="40"/>
      <c r="D51" s="39"/>
      <c r="E51" s="41"/>
      <c r="F51" s="39"/>
      <c r="G51" s="118" t="s">
        <v>72</v>
      </c>
      <c r="H51" s="119"/>
      <c r="I51" s="15"/>
    </row>
    <row r="52" spans="1:12" s="85" customFormat="1" ht="51" x14ac:dyDescent="0.2">
      <c r="A52" s="116" t="s">
        <v>8</v>
      </c>
      <c r="B52" s="117"/>
      <c r="C52" s="77" t="s">
        <v>9</v>
      </c>
      <c r="D52" s="77" t="s">
        <v>71</v>
      </c>
      <c r="E52" s="78" t="s">
        <v>11</v>
      </c>
      <c r="F52" s="77" t="s">
        <v>12</v>
      </c>
      <c r="G52" s="80" t="s">
        <v>14</v>
      </c>
      <c r="H52" s="81" t="s">
        <v>15</v>
      </c>
      <c r="I52" s="15"/>
    </row>
    <row r="53" spans="1:12" s="85" customFormat="1" x14ac:dyDescent="0.2">
      <c r="A53" s="82"/>
      <c r="B53" s="82" t="s">
        <v>73</v>
      </c>
      <c r="C53" s="82" t="s">
        <v>53</v>
      </c>
      <c r="D53" s="82"/>
      <c r="E53" s="82"/>
      <c r="F53" s="3">
        <v>0.22</v>
      </c>
      <c r="G53" s="82">
        <f>+D53*E53</f>
        <v>0</v>
      </c>
      <c r="H53" s="82">
        <f>+D53*E53+(F53*G53)</f>
        <v>0</v>
      </c>
      <c r="I53" s="75"/>
      <c r="J53" s="15"/>
    </row>
    <row r="54" spans="1:12" s="85" customFormat="1" x14ac:dyDescent="0.2">
      <c r="A54" s="82"/>
      <c r="B54" s="82" t="s">
        <v>74</v>
      </c>
      <c r="C54" s="82" t="s">
        <v>53</v>
      </c>
      <c r="D54" s="82"/>
      <c r="E54" s="82"/>
      <c r="F54" s="3">
        <v>0.22</v>
      </c>
      <c r="G54" s="82">
        <f>+D54*E54</f>
        <v>0</v>
      </c>
      <c r="H54" s="82">
        <f>+D54*E54+(F54*G54)</f>
        <v>0</v>
      </c>
      <c r="I54" s="75"/>
      <c r="J54" s="15"/>
    </row>
    <row r="55" spans="1:12" s="85" customFormat="1" x14ac:dyDescent="0.2">
      <c r="A55" s="75"/>
      <c r="B55" s="75"/>
      <c r="C55" s="75"/>
      <c r="D55" s="75"/>
      <c r="E55" s="75"/>
      <c r="F55" s="112"/>
      <c r="G55" s="75"/>
      <c r="H55" s="75"/>
      <c r="I55" s="75"/>
      <c r="J55" s="15"/>
    </row>
    <row r="56" spans="1:12" s="85" customFormat="1" x14ac:dyDescent="0.2">
      <c r="A56" s="113" t="s">
        <v>75</v>
      </c>
      <c r="B56" s="75"/>
      <c r="C56" s="75"/>
      <c r="D56" s="75"/>
      <c r="E56" s="75"/>
      <c r="F56" s="112"/>
      <c r="G56" s="75"/>
      <c r="H56" s="75"/>
      <c r="I56" s="75"/>
      <c r="J56" s="15"/>
    </row>
    <row r="57" spans="1:12" s="85" customFormat="1" x14ac:dyDescent="0.2">
      <c r="A57" s="75"/>
      <c r="B57" s="75"/>
      <c r="C57" s="75"/>
      <c r="D57" s="75"/>
      <c r="E57" s="75"/>
      <c r="F57" s="112"/>
      <c r="G57" s="75"/>
      <c r="H57" s="75"/>
      <c r="I57" s="75"/>
      <c r="J57" s="15"/>
    </row>
    <row r="58" spans="1:12" x14ac:dyDescent="0.2">
      <c r="A58" s="114" t="s">
        <v>66</v>
      </c>
    </row>
    <row r="59" spans="1:12" ht="15" x14ac:dyDescent="0.25">
      <c r="A59" s="89" t="s">
        <v>50</v>
      </c>
      <c r="B59" s="84"/>
      <c r="C59" s="84"/>
    </row>
    <row r="60" spans="1:12" x14ac:dyDescent="0.2">
      <c r="A60" s="122"/>
      <c r="B60" s="123"/>
      <c r="C60" s="111" t="s">
        <v>51</v>
      </c>
      <c r="D60" s="111" t="s">
        <v>67</v>
      </c>
    </row>
    <row r="61" spans="1:12" ht="38.25" x14ac:dyDescent="0.2">
      <c r="A61" s="90">
        <v>34</v>
      </c>
      <c r="B61" s="90" t="s">
        <v>52</v>
      </c>
      <c r="C61" s="91" t="s">
        <v>53</v>
      </c>
      <c r="D61" s="16"/>
    </row>
    <row r="62" spans="1:12" ht="15" x14ac:dyDescent="0.2">
      <c r="A62" s="87"/>
      <c r="B62" s="87"/>
      <c r="C62" s="87"/>
    </row>
    <row r="63" spans="1:12" ht="15.75" x14ac:dyDescent="0.25">
      <c r="A63" s="88"/>
      <c r="B63" s="84"/>
      <c r="C63" s="84"/>
    </row>
    <row r="64" spans="1:12" ht="15" x14ac:dyDescent="0.25">
      <c r="A64" s="86" t="s">
        <v>54</v>
      </c>
      <c r="B64" s="84"/>
      <c r="C64" s="84"/>
    </row>
    <row r="65" spans="1:12" x14ac:dyDescent="0.2">
      <c r="A65" s="124"/>
      <c r="B65" s="124"/>
      <c r="C65" s="111" t="s">
        <v>51</v>
      </c>
      <c r="D65" s="111" t="s">
        <v>68</v>
      </c>
    </row>
    <row r="66" spans="1:12" ht="25.5" x14ac:dyDescent="0.2">
      <c r="A66" s="90">
        <v>35</v>
      </c>
      <c r="B66" s="90" t="s">
        <v>55</v>
      </c>
      <c r="C66" s="91" t="s">
        <v>56</v>
      </c>
      <c r="D66" s="91"/>
    </row>
    <row r="67" spans="1:12" ht="15" x14ac:dyDescent="0.2">
      <c r="A67" s="87"/>
      <c r="B67" s="87"/>
      <c r="C67" s="87"/>
    </row>
    <row r="68" spans="1:12" ht="15.75" x14ac:dyDescent="0.25">
      <c r="A68" s="88"/>
      <c r="B68" s="84"/>
      <c r="C68" s="84"/>
    </row>
    <row r="69" spans="1:12" ht="15.75" thickBot="1" x14ac:dyDescent="0.3">
      <c r="A69" s="86" t="s">
        <v>57</v>
      </c>
      <c r="B69" s="84"/>
      <c r="C69" s="84"/>
    </row>
    <row r="70" spans="1:12" ht="15" customHeight="1" thickBot="1" x14ac:dyDescent="0.25">
      <c r="A70" s="85"/>
      <c r="B70" s="120" t="s">
        <v>58</v>
      </c>
      <c r="C70" s="121"/>
      <c r="D70" s="92" t="s">
        <v>59</v>
      </c>
      <c r="L70" s="15"/>
    </row>
    <row r="71" spans="1:12" ht="33.6" customHeight="1" x14ac:dyDescent="0.25">
      <c r="A71" s="85"/>
      <c r="B71" s="115" t="s">
        <v>60</v>
      </c>
      <c r="C71" s="115"/>
      <c r="D71" s="93"/>
      <c r="E71" s="15" t="s">
        <v>69</v>
      </c>
      <c r="L71" s="15"/>
    </row>
    <row r="72" spans="1:12" ht="51.6" customHeight="1" x14ac:dyDescent="0.25">
      <c r="A72" s="85"/>
      <c r="B72" s="115" t="s">
        <v>76</v>
      </c>
      <c r="C72" s="115"/>
      <c r="D72" s="94"/>
      <c r="L72" s="15"/>
    </row>
    <row r="73" spans="1:12" ht="52.9" customHeight="1" x14ac:dyDescent="0.25">
      <c r="A73" s="85"/>
      <c r="B73" s="115" t="s">
        <v>77</v>
      </c>
      <c r="C73" s="115"/>
      <c r="D73" s="94"/>
      <c r="L73" s="15"/>
    </row>
    <row r="74" spans="1:12" ht="28.15" customHeight="1" x14ac:dyDescent="0.25">
      <c r="A74" s="85"/>
      <c r="B74" s="115" t="s">
        <v>61</v>
      </c>
      <c r="C74" s="115"/>
      <c r="D74" s="94"/>
      <c r="E74" s="15" t="s">
        <v>69</v>
      </c>
      <c r="L74" s="15"/>
    </row>
    <row r="75" spans="1:12" ht="15.75" x14ac:dyDescent="0.25">
      <c r="A75" s="88"/>
      <c r="B75" s="84"/>
      <c r="C75" s="84"/>
    </row>
  </sheetData>
  <mergeCells count="26">
    <mergeCell ref="A2:B2"/>
    <mergeCell ref="H5:I5"/>
    <mergeCell ref="J5:K5"/>
    <mergeCell ref="A6:B6"/>
    <mergeCell ref="H14:I14"/>
    <mergeCell ref="J14:K14"/>
    <mergeCell ref="A15:B15"/>
    <mergeCell ref="A16:K16"/>
    <mergeCell ref="A22:K22"/>
    <mergeCell ref="B71:C71"/>
    <mergeCell ref="B72:C72"/>
    <mergeCell ref="H36:I36"/>
    <mergeCell ref="J36:K36"/>
    <mergeCell ref="A37:B37"/>
    <mergeCell ref="A31:K31"/>
    <mergeCell ref="A28:K28"/>
    <mergeCell ref="B73:C73"/>
    <mergeCell ref="B74:C74"/>
    <mergeCell ref="A42:B42"/>
    <mergeCell ref="H41:I41"/>
    <mergeCell ref="J41:K41"/>
    <mergeCell ref="B70:C70"/>
    <mergeCell ref="G51:H51"/>
    <mergeCell ref="A52:B52"/>
    <mergeCell ref="A60:B60"/>
    <mergeCell ref="A65:B6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Mobitel d.d.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Pomurske lekarne</dc:creator>
  <cp:lastModifiedBy>Frontlab</cp:lastModifiedBy>
  <dcterms:created xsi:type="dcterms:W3CDTF">2015-03-30T08:15:19Z</dcterms:created>
  <dcterms:modified xsi:type="dcterms:W3CDTF">2019-02-15T11:44:18Z</dcterms:modified>
</cp:coreProperties>
</file>